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8755" windowHeight="12585"/>
  </bookViews>
  <sheets>
    <sheet name="Рейтинг." sheetId="1" r:id="rId1"/>
  </sheets>
  <definedNames>
    <definedName name="_xlnm._FilterDatabase" localSheetId="0" hidden="1">Рейтинг.!$B$9:$L$9</definedName>
    <definedName name="_xlnm.Print_Titles" localSheetId="0">Рейтинг.!$5:$9</definedName>
    <definedName name="_xlnm.Print_Area" localSheetId="0">Рейтинг.!$A$1:$L$21</definedName>
  </definedNames>
  <calcPr calcId="144525"/>
</workbook>
</file>

<file path=xl/calcChain.xml><?xml version="1.0" encoding="utf-8"?>
<calcChain xmlns="http://schemas.openxmlformats.org/spreadsheetml/2006/main">
  <c r="L15" i="1" l="1"/>
  <c r="D13" i="1" l="1"/>
  <c r="D16" i="1"/>
  <c r="L10" i="1"/>
  <c r="L12" i="1"/>
  <c r="L13" i="1" l="1"/>
  <c r="L14" i="1"/>
  <c r="C11" i="1" l="1"/>
  <c r="F11" i="1" s="1"/>
  <c r="L11" i="1" s="1"/>
  <c r="C12" i="1"/>
  <c r="F12" i="1" s="1"/>
  <c r="C10" i="1"/>
  <c r="F10" i="1" s="1"/>
  <c r="C14" i="1"/>
  <c r="F14" i="1" s="1"/>
  <c r="C18" i="1"/>
  <c r="F18" i="1" s="1"/>
  <c r="L18" i="1" s="1"/>
  <c r="C19" i="1"/>
  <c r="F19" i="1" s="1"/>
  <c r="L19" i="1" s="1"/>
  <c r="C16" i="1"/>
  <c r="F16" i="1" s="1"/>
  <c r="L16" i="1" s="1"/>
  <c r="C17" i="1"/>
  <c r="F17" i="1" s="1"/>
  <c r="L17" i="1" s="1"/>
  <c r="C13" i="1"/>
  <c r="F13" i="1" s="1"/>
  <c r="C15" i="1"/>
  <c r="F15" i="1" s="1"/>
  <c r="K11" i="1"/>
  <c r="I11" i="1"/>
  <c r="K12" i="1"/>
  <c r="I12" i="1"/>
  <c r="K10" i="1"/>
  <c r="I10" i="1"/>
  <c r="K14" i="1"/>
  <c r="I14" i="1"/>
  <c r="K18" i="1"/>
  <c r="I18" i="1"/>
  <c r="K19" i="1"/>
  <c r="I19" i="1"/>
  <c r="K16" i="1"/>
  <c r="I16" i="1"/>
  <c r="K17" i="1"/>
  <c r="I17" i="1"/>
  <c r="K13" i="1"/>
  <c r="I13" i="1"/>
  <c r="K15" i="1"/>
  <c r="I15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B8" i="1"/>
  <c r="C8" i="1" s="1"/>
  <c r="D8" i="1" s="1"/>
  <c r="E8" i="1" s="1"/>
  <c r="F8" i="1" s="1"/>
  <c r="G8" i="1" s="1"/>
  <c r="H8" i="1" s="1"/>
  <c r="I8" i="1" s="1"/>
  <c r="J8" i="1" s="1"/>
  <c r="K8" i="1" s="1"/>
  <c r="L8" i="1" s="1"/>
</calcChain>
</file>

<file path=xl/sharedStrings.xml><?xml version="1.0" encoding="utf-8"?>
<sst xmlns="http://schemas.openxmlformats.org/spreadsheetml/2006/main" count="34" uniqueCount="30">
  <si>
    <t>01.10.2020 йил ҳолатига</t>
  </si>
  <si>
    <t>№</t>
  </si>
  <si>
    <t>Банк номи</t>
  </si>
  <si>
    <t>Юқори турувчи идоралар орқали келган мурожаатлар</t>
  </si>
  <si>
    <t>Тўғридан тўғри келган мурожа-атлар</t>
  </si>
  <si>
    <t>Кўриб чиқиш муддати ўтган мурожаатлар (жами балдан айрилади)</t>
  </si>
  <si>
    <t>такрорий мурожаатлар (жами балдан айрилади)</t>
  </si>
  <si>
    <t>Банк рейтинги</t>
  </si>
  <si>
    <t>сони</t>
  </si>
  <si>
    <t>балл</t>
  </si>
  <si>
    <t>балл (*0,5)</t>
  </si>
  <si>
    <t>100-(7/5*100)</t>
  </si>
  <si>
    <r>
      <t xml:space="preserve">Жами мурожаат 
(Ҳар ойда битта филиалга 1 дона мурожаат лимит) 
</t>
    </r>
    <r>
      <rPr>
        <b/>
        <i/>
        <sz val="12"/>
        <color theme="1"/>
        <rFont val="Arial"/>
        <family val="2"/>
        <charset val="204"/>
      </rPr>
      <t>9 ой = 9 та
бал бериш 100 дан оширилмайди</t>
    </r>
  </si>
  <si>
    <t>5+7</t>
  </si>
  <si>
    <t>9та/5*100</t>
  </si>
  <si>
    <t>(4+6)/2-9-11</t>
  </si>
  <si>
    <t>Чилонзор филиали</t>
  </si>
  <si>
    <t>балл (*1)</t>
  </si>
  <si>
    <t>1*8</t>
  </si>
  <si>
    <t>0,5*10</t>
  </si>
  <si>
    <t>Амалиёт бошқармаси</t>
  </si>
  <si>
    <t>Шайхонтохур филиали</t>
  </si>
  <si>
    <t>Олмазор филиали</t>
  </si>
  <si>
    <t>Мирзо Улугбек филиали</t>
  </si>
  <si>
    <t>Миробод филиали</t>
  </si>
  <si>
    <t>Қарши филиали</t>
  </si>
  <si>
    <t>Самарқанд филиали</t>
  </si>
  <si>
    <t>Бухоро филиали</t>
  </si>
  <si>
    <t>Фарғона филиали</t>
  </si>
  <si>
    <t>Asia Alliance bank  фаолияти юзасидан Ўзбекистон Республикаси Президенти виртуал қабулхонасига, Вазирлар Маҳкамасига, вазирлик ва идораларга ҳамда Марказий банкка келган мурожаатлар таҳлили бўйича тавсиялар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</si>
</sst>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2"/>
      <color theme="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6" fontId="3" fillId="0" borderId="11" xfId="0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6" fontId="3" fillId="0" borderId="11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165" fontId="6" fillId="3" borderId="10" xfId="1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66" fontId="10" fillId="0" borderId="11" xfId="1" applyNumberFormat="1" applyFont="1" applyFill="1" applyBorder="1" applyAlignment="1">
      <alignment horizontal="center" vertical="center"/>
    </xf>
    <xf numFmtId="165" fontId="3" fillId="4" borderId="11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6" fontId="3" fillId="0" borderId="11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65" fontId="3" fillId="4" borderId="0" xfId="1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2 2" xfId="3"/>
    <cellStyle name="Обычный 2 2 2" xfId="4"/>
    <cellStyle name="Обычный 2 2 2 2" xfId="5"/>
    <cellStyle name="Обычный 3" xfId="6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85" zoomScaleNormal="85" zoomScalePageLayoutView="55" workbookViewId="0">
      <pane xSplit="2" ySplit="9" topLeftCell="C10" activePane="bottomRight" state="frozen"/>
      <selection activeCell="H17" sqref="H17"/>
      <selection pane="topRight" activeCell="H17" sqref="H17"/>
      <selection pane="bottomLeft" activeCell="H17" sqref="H17"/>
      <selection pane="bottomRight" activeCell="W20" sqref="W20"/>
    </sheetView>
  </sheetViews>
  <sheetFormatPr defaultRowHeight="15.75" x14ac:dyDescent="0.25"/>
  <cols>
    <col min="1" max="1" width="4.28515625" style="1" customWidth="1"/>
    <col min="2" max="2" width="27.7109375" style="1" customWidth="1"/>
    <col min="3" max="3" width="13.5703125" style="3" customWidth="1"/>
    <col min="4" max="4" width="13.5703125" style="4" customWidth="1"/>
    <col min="5" max="5" width="13.5703125" style="3" customWidth="1"/>
    <col min="6" max="6" width="13.5703125" style="5" customWidth="1"/>
    <col min="7" max="7" width="14.140625" style="6" customWidth="1"/>
    <col min="8" max="8" width="10.5703125" style="1" bestFit="1" customWidth="1"/>
    <col min="9" max="9" width="9.7109375" style="18" customWidth="1"/>
    <col min="10" max="10" width="10.5703125" style="1" bestFit="1" customWidth="1"/>
    <col min="11" max="11" width="8.85546875" style="18" customWidth="1"/>
    <col min="12" max="12" width="14.5703125" style="1" customWidth="1"/>
    <col min="13" max="16384" width="9.140625" style="1"/>
  </cols>
  <sheetData>
    <row r="1" spans="1:16" ht="15.75" customHeight="1" x14ac:dyDescent="0.25">
      <c r="A1" s="35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6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6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6" x14ac:dyDescent="0.25">
      <c r="A4" s="3"/>
      <c r="B4" s="3"/>
      <c r="H4" s="7">
        <v>0.1</v>
      </c>
      <c r="I4" s="8">
        <v>0.5</v>
      </c>
      <c r="J4" s="36" t="s">
        <v>0</v>
      </c>
      <c r="K4" s="36"/>
      <c r="L4" s="36"/>
    </row>
    <row r="5" spans="1:16" s="9" customFormat="1" ht="38.25" customHeight="1" x14ac:dyDescent="0.25">
      <c r="A5" s="37" t="s">
        <v>1</v>
      </c>
      <c r="B5" s="37" t="s">
        <v>2</v>
      </c>
      <c r="C5" s="40" t="s">
        <v>12</v>
      </c>
      <c r="D5" s="41"/>
      <c r="E5" s="40" t="s">
        <v>3</v>
      </c>
      <c r="F5" s="41"/>
      <c r="G5" s="40" t="s">
        <v>4</v>
      </c>
      <c r="H5" s="40" t="s">
        <v>5</v>
      </c>
      <c r="I5" s="41"/>
      <c r="J5" s="40" t="s">
        <v>6</v>
      </c>
      <c r="K5" s="41"/>
      <c r="L5" s="37" t="s">
        <v>7</v>
      </c>
    </row>
    <row r="6" spans="1:16" s="9" customFormat="1" ht="72" customHeight="1" x14ac:dyDescent="0.25">
      <c r="A6" s="38"/>
      <c r="B6" s="38"/>
      <c r="C6" s="42"/>
      <c r="D6" s="43"/>
      <c r="E6" s="42"/>
      <c r="F6" s="43"/>
      <c r="G6" s="42"/>
      <c r="H6" s="44"/>
      <c r="I6" s="45"/>
      <c r="J6" s="44"/>
      <c r="K6" s="45"/>
      <c r="L6" s="38"/>
    </row>
    <row r="7" spans="1:16" s="9" customFormat="1" ht="37.5" customHeight="1" x14ac:dyDescent="0.25">
      <c r="A7" s="39"/>
      <c r="B7" s="39"/>
      <c r="C7" s="19" t="s">
        <v>8</v>
      </c>
      <c r="D7" s="19" t="s">
        <v>9</v>
      </c>
      <c r="E7" s="19" t="s">
        <v>8</v>
      </c>
      <c r="F7" s="19" t="s">
        <v>9</v>
      </c>
      <c r="G7" s="44"/>
      <c r="H7" s="19" t="s">
        <v>8</v>
      </c>
      <c r="I7" s="19" t="s">
        <v>17</v>
      </c>
      <c r="J7" s="19" t="s">
        <v>8</v>
      </c>
      <c r="K7" s="19" t="s">
        <v>10</v>
      </c>
      <c r="L7" s="39"/>
    </row>
    <row r="8" spans="1:16" s="9" customFormat="1" ht="20.25" customHeight="1" x14ac:dyDescent="0.25">
      <c r="A8" s="20">
        <v>1</v>
      </c>
      <c r="B8" s="20">
        <f>+A8+1</f>
        <v>2</v>
      </c>
      <c r="C8" s="20">
        <f t="shared" ref="C8:L8" si="0">+B8+1</f>
        <v>3</v>
      </c>
      <c r="D8" s="20">
        <f t="shared" si="0"/>
        <v>4</v>
      </c>
      <c r="E8" s="20">
        <f t="shared" si="0"/>
        <v>5</v>
      </c>
      <c r="F8" s="20">
        <f t="shared" si="0"/>
        <v>6</v>
      </c>
      <c r="G8" s="20">
        <f t="shared" si="0"/>
        <v>7</v>
      </c>
      <c r="H8" s="20">
        <f t="shared" si="0"/>
        <v>8</v>
      </c>
      <c r="I8" s="20">
        <f t="shared" si="0"/>
        <v>9</v>
      </c>
      <c r="J8" s="20">
        <f t="shared" si="0"/>
        <v>10</v>
      </c>
      <c r="K8" s="20">
        <f t="shared" si="0"/>
        <v>11</v>
      </c>
      <c r="L8" s="34">
        <f t="shared" si="0"/>
        <v>12</v>
      </c>
      <c r="M8" s="29"/>
      <c r="N8" s="29"/>
      <c r="O8" s="29"/>
      <c r="P8" s="29"/>
    </row>
    <row r="9" spans="1:16" s="9" customFormat="1" ht="34.5" customHeight="1" x14ac:dyDescent="0.25">
      <c r="A9" s="21"/>
      <c r="B9" s="22"/>
      <c r="C9" s="21" t="s">
        <v>13</v>
      </c>
      <c r="D9" s="21" t="s">
        <v>14</v>
      </c>
      <c r="E9" s="21"/>
      <c r="F9" s="23" t="s">
        <v>11</v>
      </c>
      <c r="G9" s="21"/>
      <c r="H9" s="24">
        <v>1</v>
      </c>
      <c r="I9" s="21" t="s">
        <v>18</v>
      </c>
      <c r="J9" s="24">
        <v>0.5</v>
      </c>
      <c r="K9" s="21" t="s">
        <v>19</v>
      </c>
      <c r="L9" s="33" t="s">
        <v>15</v>
      </c>
      <c r="M9" s="29"/>
      <c r="N9" s="29"/>
      <c r="O9" s="29"/>
      <c r="P9" s="29"/>
    </row>
    <row r="10" spans="1:16" ht="23.25" customHeight="1" x14ac:dyDescent="0.25">
      <c r="A10" s="11">
        <f t="shared" ref="A10:A19" si="1">+A9+1</f>
        <v>1</v>
      </c>
      <c r="B10" s="10" t="s">
        <v>20</v>
      </c>
      <c r="C10" s="13">
        <f t="shared" ref="C10:C19" si="2">+E10+G10</f>
        <v>9</v>
      </c>
      <c r="D10" s="27">
        <v>100</v>
      </c>
      <c r="E10" s="13">
        <v>6</v>
      </c>
      <c r="F10" s="14">
        <f t="shared" ref="F10:F19" si="3">100-E10/C10*100</f>
        <v>33.333333333333343</v>
      </c>
      <c r="G10" s="15">
        <v>3</v>
      </c>
      <c r="H10" s="11">
        <v>0</v>
      </c>
      <c r="I10" s="16">
        <f t="shared" ref="I10:I19" si="4">+H10*$H$9</f>
        <v>0</v>
      </c>
      <c r="J10" s="11">
        <v>3</v>
      </c>
      <c r="K10" s="16">
        <f t="shared" ref="K10:K19" si="5">+J10*$J$9</f>
        <v>1.5</v>
      </c>
      <c r="L10" s="26">
        <f t="shared" ref="L10:L19" si="6">+(F10+D10)/2-I10-K10</f>
        <v>65.166666666666671</v>
      </c>
      <c r="M10" s="31"/>
      <c r="N10" s="32"/>
      <c r="O10" s="30"/>
      <c r="P10" s="30"/>
    </row>
    <row r="11" spans="1:16" ht="23.25" customHeight="1" x14ac:dyDescent="0.25">
      <c r="A11" s="11">
        <f t="shared" si="1"/>
        <v>2</v>
      </c>
      <c r="B11" s="10" t="s">
        <v>21</v>
      </c>
      <c r="C11" s="13">
        <f t="shared" si="2"/>
        <v>5</v>
      </c>
      <c r="D11" s="14">
        <v>100</v>
      </c>
      <c r="E11" s="13">
        <v>1</v>
      </c>
      <c r="F11" s="14">
        <f t="shared" si="3"/>
        <v>80</v>
      </c>
      <c r="G11" s="15">
        <v>4</v>
      </c>
      <c r="H11" s="12">
        <v>0</v>
      </c>
      <c r="I11" s="17">
        <f t="shared" si="4"/>
        <v>0</v>
      </c>
      <c r="J11" s="12">
        <v>0</v>
      </c>
      <c r="K11" s="16">
        <f t="shared" si="5"/>
        <v>0</v>
      </c>
      <c r="L11" s="26">
        <f t="shared" si="6"/>
        <v>90</v>
      </c>
      <c r="M11" s="31"/>
      <c r="N11" s="32"/>
      <c r="O11" s="30"/>
      <c r="P11" s="30"/>
    </row>
    <row r="12" spans="1:16" ht="23.25" customHeight="1" x14ac:dyDescent="0.25">
      <c r="A12" s="11">
        <f t="shared" si="1"/>
        <v>3</v>
      </c>
      <c r="B12" s="10" t="s">
        <v>22</v>
      </c>
      <c r="C12" s="13">
        <f t="shared" si="2"/>
        <v>6</v>
      </c>
      <c r="D12" s="14">
        <v>100</v>
      </c>
      <c r="E12" s="13">
        <v>1</v>
      </c>
      <c r="F12" s="14">
        <f t="shared" si="3"/>
        <v>83.333333333333343</v>
      </c>
      <c r="G12" s="15">
        <v>5</v>
      </c>
      <c r="H12" s="11">
        <v>0</v>
      </c>
      <c r="I12" s="16">
        <f t="shared" si="4"/>
        <v>0</v>
      </c>
      <c r="J12" s="11">
        <v>0</v>
      </c>
      <c r="K12" s="16">
        <f t="shared" si="5"/>
        <v>0</v>
      </c>
      <c r="L12" s="26">
        <f t="shared" si="6"/>
        <v>91.666666666666671</v>
      </c>
      <c r="M12" s="31"/>
      <c r="N12" s="32"/>
      <c r="O12" s="30"/>
      <c r="P12" s="30"/>
    </row>
    <row r="13" spans="1:16" ht="23.25" customHeight="1" x14ac:dyDescent="0.25">
      <c r="A13" s="11">
        <f t="shared" si="1"/>
        <v>4</v>
      </c>
      <c r="B13" s="10" t="s">
        <v>23</v>
      </c>
      <c r="C13" s="13">
        <f t="shared" si="2"/>
        <v>18</v>
      </c>
      <c r="D13" s="14">
        <f t="shared" ref="D13:D16" si="7">9/E13*100</f>
        <v>90</v>
      </c>
      <c r="E13" s="13">
        <v>10</v>
      </c>
      <c r="F13" s="14">
        <f t="shared" si="3"/>
        <v>44.444444444444443</v>
      </c>
      <c r="G13" s="15">
        <v>8</v>
      </c>
      <c r="H13" s="11">
        <v>0</v>
      </c>
      <c r="I13" s="16">
        <f t="shared" si="4"/>
        <v>0</v>
      </c>
      <c r="J13" s="11">
        <v>5</v>
      </c>
      <c r="K13" s="16">
        <f t="shared" si="5"/>
        <v>2.5</v>
      </c>
      <c r="L13" s="26">
        <f t="shared" si="6"/>
        <v>64.722222222222229</v>
      </c>
      <c r="M13" s="31"/>
      <c r="N13" s="32"/>
      <c r="O13" s="30"/>
      <c r="P13" s="30"/>
    </row>
    <row r="14" spans="1:16" ht="23.25" customHeight="1" x14ac:dyDescent="0.25">
      <c r="A14" s="11">
        <f t="shared" si="1"/>
        <v>5</v>
      </c>
      <c r="B14" s="10" t="s">
        <v>24</v>
      </c>
      <c r="C14" s="13">
        <f t="shared" si="2"/>
        <v>9</v>
      </c>
      <c r="D14" s="27">
        <v>100</v>
      </c>
      <c r="E14" s="13">
        <v>7</v>
      </c>
      <c r="F14" s="14">
        <f t="shared" si="3"/>
        <v>22.222222222222214</v>
      </c>
      <c r="G14" s="15">
        <v>2</v>
      </c>
      <c r="H14" s="11">
        <v>0</v>
      </c>
      <c r="I14" s="16">
        <f t="shared" si="4"/>
        <v>0</v>
      </c>
      <c r="J14" s="11">
        <v>2</v>
      </c>
      <c r="K14" s="16">
        <f t="shared" si="5"/>
        <v>1</v>
      </c>
      <c r="L14" s="26">
        <f t="shared" si="6"/>
        <v>60.111111111111107</v>
      </c>
      <c r="M14" s="31"/>
      <c r="N14" s="32"/>
      <c r="O14" s="30"/>
      <c r="P14" s="30"/>
    </row>
    <row r="15" spans="1:16" ht="23.25" customHeight="1" x14ac:dyDescent="0.25">
      <c r="A15" s="11">
        <f t="shared" si="1"/>
        <v>6</v>
      </c>
      <c r="B15" s="10" t="s">
        <v>16</v>
      </c>
      <c r="C15" s="13">
        <f t="shared" si="2"/>
        <v>9</v>
      </c>
      <c r="D15" s="27">
        <v>100</v>
      </c>
      <c r="E15" s="13">
        <v>3</v>
      </c>
      <c r="F15" s="14">
        <f t="shared" si="3"/>
        <v>66.666666666666671</v>
      </c>
      <c r="G15" s="15">
        <v>6</v>
      </c>
      <c r="H15" s="11">
        <v>0</v>
      </c>
      <c r="I15" s="16">
        <f t="shared" si="4"/>
        <v>0</v>
      </c>
      <c r="J15" s="11">
        <v>0</v>
      </c>
      <c r="K15" s="16">
        <f t="shared" si="5"/>
        <v>0</v>
      </c>
      <c r="L15" s="26">
        <f t="shared" si="6"/>
        <v>83.333333333333343</v>
      </c>
      <c r="M15" s="30"/>
      <c r="N15" s="30"/>
      <c r="O15" s="30"/>
      <c r="P15" s="30"/>
    </row>
    <row r="16" spans="1:16" ht="23.25" customHeight="1" x14ac:dyDescent="0.25">
      <c r="A16" s="11">
        <f t="shared" si="1"/>
        <v>7</v>
      </c>
      <c r="B16" s="10" t="s">
        <v>25</v>
      </c>
      <c r="C16" s="13">
        <f t="shared" si="2"/>
        <v>38</v>
      </c>
      <c r="D16" s="14">
        <f t="shared" si="7"/>
        <v>27.27272727272727</v>
      </c>
      <c r="E16" s="13">
        <v>33</v>
      </c>
      <c r="F16" s="14">
        <f t="shared" si="3"/>
        <v>13.157894736842096</v>
      </c>
      <c r="G16" s="15">
        <v>5</v>
      </c>
      <c r="H16" s="11">
        <v>0</v>
      </c>
      <c r="I16" s="16">
        <f t="shared" si="4"/>
        <v>0</v>
      </c>
      <c r="J16" s="11">
        <v>4</v>
      </c>
      <c r="K16" s="16">
        <f t="shared" si="5"/>
        <v>2</v>
      </c>
      <c r="L16" s="26">
        <f t="shared" si="6"/>
        <v>18.215311004784681</v>
      </c>
      <c r="M16" s="30"/>
      <c r="N16" s="30"/>
      <c r="O16" s="30"/>
      <c r="P16" s="30"/>
    </row>
    <row r="17" spans="1:16" ht="23.25" customHeight="1" x14ac:dyDescent="0.25">
      <c r="A17" s="11">
        <f t="shared" si="1"/>
        <v>8</v>
      </c>
      <c r="B17" s="10" t="s">
        <v>26</v>
      </c>
      <c r="C17" s="13">
        <f t="shared" si="2"/>
        <v>6</v>
      </c>
      <c r="D17" s="27">
        <v>100</v>
      </c>
      <c r="E17" s="13">
        <v>4</v>
      </c>
      <c r="F17" s="14">
        <f t="shared" si="3"/>
        <v>33.333333333333343</v>
      </c>
      <c r="G17" s="28">
        <v>2</v>
      </c>
      <c r="H17" s="11">
        <v>0</v>
      </c>
      <c r="I17" s="16">
        <f t="shared" si="4"/>
        <v>0</v>
      </c>
      <c r="J17" s="11">
        <v>0</v>
      </c>
      <c r="K17" s="16">
        <f t="shared" si="5"/>
        <v>0</v>
      </c>
      <c r="L17" s="26">
        <f t="shared" si="6"/>
        <v>66.666666666666671</v>
      </c>
      <c r="M17" s="30"/>
      <c r="N17" s="30"/>
      <c r="O17" s="30"/>
      <c r="P17" s="30"/>
    </row>
    <row r="18" spans="1:16" ht="23.25" customHeight="1" x14ac:dyDescent="0.25">
      <c r="A18" s="11">
        <f t="shared" si="1"/>
        <v>9</v>
      </c>
      <c r="B18" s="10" t="s">
        <v>27</v>
      </c>
      <c r="C18" s="13">
        <f t="shared" si="2"/>
        <v>26</v>
      </c>
      <c r="D18" s="27">
        <v>100</v>
      </c>
      <c r="E18" s="13">
        <v>5</v>
      </c>
      <c r="F18" s="14">
        <f t="shared" si="3"/>
        <v>80.769230769230774</v>
      </c>
      <c r="G18" s="28">
        <v>21</v>
      </c>
      <c r="H18" s="11">
        <v>0</v>
      </c>
      <c r="I18" s="16">
        <f t="shared" si="4"/>
        <v>0</v>
      </c>
      <c r="J18" s="11">
        <v>0</v>
      </c>
      <c r="K18" s="16">
        <f t="shared" si="5"/>
        <v>0</v>
      </c>
      <c r="L18" s="26">
        <f t="shared" si="6"/>
        <v>90.384615384615387</v>
      </c>
      <c r="M18" s="30"/>
      <c r="N18" s="30"/>
      <c r="O18" s="30"/>
      <c r="P18" s="30"/>
    </row>
    <row r="19" spans="1:16" ht="23.25" customHeight="1" x14ac:dyDescent="0.25">
      <c r="A19" s="11">
        <f t="shared" si="1"/>
        <v>10</v>
      </c>
      <c r="B19" s="10" t="s">
        <v>28</v>
      </c>
      <c r="C19" s="13">
        <f t="shared" si="2"/>
        <v>5</v>
      </c>
      <c r="D19" s="27">
        <v>100</v>
      </c>
      <c r="E19" s="13">
        <v>5</v>
      </c>
      <c r="F19" s="14">
        <f t="shared" si="3"/>
        <v>0</v>
      </c>
      <c r="G19" s="25">
        <v>0</v>
      </c>
      <c r="H19" s="11">
        <v>0</v>
      </c>
      <c r="I19" s="16">
        <f t="shared" si="4"/>
        <v>0</v>
      </c>
      <c r="J19" s="11">
        <v>0</v>
      </c>
      <c r="K19" s="16">
        <f t="shared" si="5"/>
        <v>0</v>
      </c>
      <c r="L19" s="26">
        <f t="shared" si="6"/>
        <v>50</v>
      </c>
      <c r="M19" s="30"/>
      <c r="N19" s="30"/>
      <c r="O19" s="30"/>
      <c r="P19" s="30"/>
    </row>
    <row r="20" spans="1:16" ht="23.25" customHeight="1" x14ac:dyDescent="0.25">
      <c r="C20" s="1"/>
      <c r="D20" s="1"/>
      <c r="E20" s="1"/>
      <c r="F20" s="1"/>
      <c r="G20" s="1"/>
      <c r="I20" s="1"/>
      <c r="K20" s="1"/>
      <c r="M20" s="30"/>
      <c r="N20" s="30"/>
      <c r="O20" s="30"/>
      <c r="P20" s="30"/>
    </row>
  </sheetData>
  <autoFilter ref="B9:L9"/>
  <mergeCells count="10">
    <mergeCell ref="A1:L2"/>
    <mergeCell ref="J4:L4"/>
    <mergeCell ref="A5:A7"/>
    <mergeCell ref="B5:B7"/>
    <mergeCell ref="C5:D6"/>
    <mergeCell ref="E5:F6"/>
    <mergeCell ref="G5:G7"/>
    <mergeCell ref="H5:I6"/>
    <mergeCell ref="J5:K6"/>
    <mergeCell ref="L5:L7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Рейтинг.</vt:lpstr>
      <vt:lpstr>Рейтинг.!Заголовки_для_печати</vt:lpstr>
      <vt:lpstr>Рейтинг.!Область_печати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Inxomiddinov_I</dc:creator>
  <cp:lastModifiedBy>Nargiza Eshmurodova</cp:lastModifiedBy>
  <cp:lastPrinted>2020-11-20T06:18:47Z</cp:lastPrinted>
  <dcterms:created xsi:type="dcterms:W3CDTF">2020-10-31T06:52:38Z</dcterms:created>
  <dcterms:modified xsi:type="dcterms:W3CDTF">2020-11-20T06:22:09Z</dcterms:modified>
</cp:coreProperties>
</file>